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pservicecombr-my.sharepoint.com/personal/spalazzo_sapservice_com_br/Documents/Documentos/SAP Curso 28 GB/MND/Métodos/HDD/Planilhas/Planilha SAP/"/>
    </mc:Choice>
  </mc:AlternateContent>
  <xr:revisionPtr revIDLastSave="17" documentId="8_{9C7C15BC-0878-42C1-B63B-9F0B0E1CCBED}" xr6:coauthVersionLast="47" xr6:coauthVersionMax="47" xr10:uidLastSave="{8F928198-E789-4ABB-8A33-340892D59241}"/>
  <bookViews>
    <workbookView xWindow="-108" yWindow="-108" windowWidth="23256" windowHeight="12456" xr2:uid="{00000000-000D-0000-FFFF-FFFF00000000}"/>
  </bookViews>
  <sheets>
    <sheet name="Bend radius as per DCA" sheetId="5" r:id="rId1"/>
  </sheets>
  <definedNames>
    <definedName name="A">#REF!</definedName>
    <definedName name="An">#REF!</definedName>
    <definedName name="Br">#REF!</definedName>
    <definedName name="Brl">#REF!</definedName>
    <definedName name="Brp">#REF!</definedName>
    <definedName name="Dh">#REF!</definedName>
    <definedName name="E">#REF!</definedName>
    <definedName name="Fcrh">#REF!</definedName>
    <definedName name="Fcrhb">#REF!</definedName>
    <definedName name="Fe">#REF!</definedName>
    <definedName name="Fs">#REF!</definedName>
    <definedName name="G">#REF!</definedName>
    <definedName name="I">#REF!</definedName>
    <definedName name="ID">#REF!</definedName>
    <definedName name="J">#REF!</definedName>
    <definedName name="OD">#REF!</definedName>
    <definedName name="P">#REF!</definedName>
    <definedName name="Qb">#REF!</definedName>
    <definedName name="Qte">#REF!</definedName>
    <definedName name="Qto">#REF!</definedName>
    <definedName name="QTOTAL">#REF!</definedName>
    <definedName name="S">#REF!</definedName>
    <definedName name="Sgm">#REF!</definedName>
    <definedName name="Sgr">#REF!</definedName>
    <definedName name="T">#REF!</definedName>
    <definedName name="Ur">#REF!</definedName>
    <definedName name="W">#REF!</definedName>
    <definedName name="We">#REF!</definedName>
    <definedName name="Wo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12" i="5" s="1"/>
  <c r="E12" i="5" s="1"/>
  <c r="E5" i="5"/>
  <c r="E4" i="5"/>
  <c r="C9" i="5"/>
  <c r="E9" i="5" s="1"/>
  <c r="E10" i="5" l="1"/>
</calcChain>
</file>

<file path=xl/sharedStrings.xml><?xml version="1.0" encoding="utf-8"?>
<sst xmlns="http://schemas.openxmlformats.org/spreadsheetml/2006/main" count="28" uniqueCount="24">
  <si>
    <t>mm</t>
  </si>
  <si>
    <t>m</t>
  </si>
  <si>
    <t>Given</t>
  </si>
  <si>
    <t>Result</t>
  </si>
  <si>
    <t>"</t>
  </si>
  <si>
    <t>ft</t>
  </si>
  <si>
    <t>degrees/ft</t>
  </si>
  <si>
    <t>Cálculos do raio de projeto de produtos de aço conforme as diretrizes da DCA</t>
  </si>
  <si>
    <t>Diametro Externo</t>
  </si>
  <si>
    <t>Espessura da Parede</t>
  </si>
  <si>
    <t>Fator C do Solo (Veja tabela)</t>
  </si>
  <si>
    <t>Fator C Solo</t>
  </si>
  <si>
    <t>Solo Tipo e Condição</t>
  </si>
  <si>
    <t>Fator C</t>
  </si>
  <si>
    <t>Argila Macia</t>
  </si>
  <si>
    <t>Argila Densa</t>
  </si>
  <si>
    <t>Argila densa média</t>
  </si>
  <si>
    <t>Areia Solta em Camada</t>
  </si>
  <si>
    <t>Areia Densa Média</t>
  </si>
  <si>
    <t>Areia Densa</t>
  </si>
  <si>
    <t>Diametro Interno</t>
  </si>
  <si>
    <t>Raio Minimo de Projeto</t>
  </si>
  <si>
    <t>Flexão Máxima da Tubulação</t>
  </si>
  <si>
    <t>graus/m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</si>
</sst>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0" fillId="3" borderId="8" xfId="0" applyFill="1" applyBorder="1"/>
    <xf numFmtId="164" fontId="0" fillId="2" borderId="11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5" fontId="0" fillId="4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3" fillId="3" borderId="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" fontId="0" fillId="4" borderId="11" xfId="0" applyNumberForma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5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0" fontId="0" fillId="3" borderId="18" xfId="0" applyFill="1" applyBorder="1"/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259080</xdr:colOff>
          <xdr:row>1</xdr:row>
          <xdr:rowOff>76200</xdr:rowOff>
        </xdr:from>
        <xdr:to>
          <xdr:col>7</xdr:col>
          <xdr:colOff>7620</xdr:colOff>
          <xdr:row>1</xdr:row>
          <xdr:rowOff>579120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L4" sqref="L4"/>
    </sheetView>
  </sheetViews>
  <sheetFormatPr defaultRowHeight="14.4" x14ac:dyDescent="0.3"/>
  <cols>
    <col min="2" max="2" width="30.5546875" bestFit="1" customWidth="1"/>
    <col min="3" max="3" width="9.5546875" customWidth="1"/>
    <col min="4" max="4" width="10.5546875" bestFit="1" customWidth="1"/>
    <col min="6" max="6" width="10.44140625" bestFit="1" customWidth="1"/>
    <col min="7" max="7" width="20" bestFit="1" customWidth="1"/>
    <col min="8" max="8" width="10.44140625" customWidth="1"/>
  </cols>
  <sheetData>
    <row r="1" spans="1:8" ht="24" thickBot="1" x14ac:dyDescent="0.5">
      <c r="A1" s="25" t="s">
        <v>7</v>
      </c>
      <c r="B1" s="26"/>
      <c r="C1" s="26"/>
      <c r="D1" s="26"/>
      <c r="E1" s="26"/>
      <c r="F1" s="26"/>
      <c r="G1" s="26"/>
      <c r="H1" s="27"/>
    </row>
    <row r="2" spans="1:8" ht="63.75" customHeight="1" thickBot="1" x14ac:dyDescent="0.35">
      <c r="A2" s="5"/>
      <c r="B2" s="6"/>
      <c r="C2" s="6"/>
      <c r="D2" s="6"/>
      <c r="E2" s="6"/>
      <c r="F2" s="6"/>
      <c r="G2" s="6"/>
      <c r="H2" s="7"/>
    </row>
    <row r="3" spans="1:8" x14ac:dyDescent="0.3">
      <c r="A3" s="14" t="s">
        <v>2</v>
      </c>
      <c r="B3" s="6"/>
      <c r="C3" s="6"/>
      <c r="D3" s="6"/>
      <c r="E3" s="6"/>
      <c r="F3" s="6"/>
      <c r="G3" s="23" t="s">
        <v>11</v>
      </c>
      <c r="H3" s="24"/>
    </row>
    <row r="4" spans="1:8" x14ac:dyDescent="0.3">
      <c r="A4" s="5"/>
      <c r="B4" s="6" t="s">
        <v>8</v>
      </c>
      <c r="C4" s="9">
        <v>1066.8</v>
      </c>
      <c r="D4" s="6" t="s">
        <v>0</v>
      </c>
      <c r="E4" s="11">
        <f>C4/25.4</f>
        <v>42</v>
      </c>
      <c r="F4" s="6" t="s">
        <v>4</v>
      </c>
      <c r="G4" s="15" t="s">
        <v>12</v>
      </c>
      <c r="H4" s="16" t="s">
        <v>13</v>
      </c>
    </row>
    <row r="5" spans="1:8" x14ac:dyDescent="0.3">
      <c r="A5" s="5"/>
      <c r="B5" s="6" t="s">
        <v>9</v>
      </c>
      <c r="C5" s="9">
        <v>45.516799999999996</v>
      </c>
      <c r="D5" s="6" t="s">
        <v>0</v>
      </c>
      <c r="E5" s="12">
        <f>C5/25.4</f>
        <v>1.792</v>
      </c>
      <c r="F5" s="6" t="s">
        <v>4</v>
      </c>
      <c r="G5" s="1" t="s">
        <v>14</v>
      </c>
      <c r="H5" s="2">
        <v>12500</v>
      </c>
    </row>
    <row r="6" spans="1:8" x14ac:dyDescent="0.3">
      <c r="A6" s="5"/>
      <c r="B6" s="6" t="s">
        <v>10</v>
      </c>
      <c r="C6" s="9">
        <v>10500</v>
      </c>
      <c r="D6" s="6"/>
      <c r="E6" s="13"/>
      <c r="F6" s="6"/>
      <c r="G6" s="1" t="s">
        <v>16</v>
      </c>
      <c r="H6" s="2">
        <v>11500</v>
      </c>
    </row>
    <row r="7" spans="1:8" x14ac:dyDescent="0.3">
      <c r="A7" s="5"/>
      <c r="B7" s="6"/>
      <c r="C7" s="10"/>
      <c r="D7" s="6"/>
      <c r="E7" s="10"/>
      <c r="F7" s="6"/>
      <c r="G7" s="1" t="s">
        <v>15</v>
      </c>
      <c r="H7" s="2">
        <v>10500</v>
      </c>
    </row>
    <row r="8" spans="1:8" x14ac:dyDescent="0.3">
      <c r="A8" s="14" t="s">
        <v>3</v>
      </c>
      <c r="B8" s="6"/>
      <c r="C8" s="10"/>
      <c r="D8" s="6"/>
      <c r="E8" s="10"/>
      <c r="F8" s="6"/>
      <c r="G8" s="1" t="s">
        <v>17</v>
      </c>
      <c r="H8" s="2">
        <v>10200</v>
      </c>
    </row>
    <row r="9" spans="1:8" x14ac:dyDescent="0.3">
      <c r="A9" s="5"/>
      <c r="B9" s="6" t="s">
        <v>20</v>
      </c>
      <c r="C9" s="11">
        <f>C4-2*C5</f>
        <v>975.76639999999998</v>
      </c>
      <c r="D9" s="6" t="s">
        <v>0</v>
      </c>
      <c r="E9" s="11">
        <f>C9/25.4</f>
        <v>38.416000000000004</v>
      </c>
      <c r="F9" s="6" t="s">
        <v>4</v>
      </c>
      <c r="G9" s="1" t="s">
        <v>18</v>
      </c>
      <c r="H9" s="2">
        <v>9400</v>
      </c>
    </row>
    <row r="10" spans="1:8" ht="15" thickBot="1" x14ac:dyDescent="0.35">
      <c r="A10" s="5"/>
      <c r="B10" s="6" t="s">
        <v>21</v>
      </c>
      <c r="C10" s="11">
        <f>C6*SQRT((C4/1000)*(C5/1000))</f>
        <v>2313.75123489108</v>
      </c>
      <c r="D10" s="6" t="s">
        <v>1</v>
      </c>
      <c r="E10" s="17">
        <f>C10/0.3048</f>
        <v>7591.047358566535</v>
      </c>
      <c r="F10" s="6" t="s">
        <v>5</v>
      </c>
      <c r="G10" s="3" t="s">
        <v>19</v>
      </c>
      <c r="H10" s="4">
        <v>8500</v>
      </c>
    </row>
    <row r="11" spans="1:8" x14ac:dyDescent="0.3">
      <c r="A11" s="5"/>
      <c r="B11" s="6"/>
      <c r="C11" s="6"/>
      <c r="D11" s="6"/>
      <c r="E11" s="6"/>
      <c r="F11" s="6"/>
      <c r="G11" s="6"/>
      <c r="H11" s="7"/>
    </row>
    <row r="12" spans="1:8" ht="15" thickBot="1" x14ac:dyDescent="0.35">
      <c r="A12" s="18"/>
      <c r="B12" s="19" t="s">
        <v>22</v>
      </c>
      <c r="C12" s="20">
        <f>57.29578/C10</f>
        <v>2.4763154800735182E-2</v>
      </c>
      <c r="D12" s="19" t="s">
        <v>23</v>
      </c>
      <c r="E12" s="21">
        <f>C12*0.3048</f>
        <v>7.5478095832640837E-3</v>
      </c>
      <c r="F12" s="8" t="s">
        <v>6</v>
      </c>
      <c r="G12" s="8"/>
      <c r="H12" s="22"/>
    </row>
  </sheetData>
  <mergeCells count="2">
    <mergeCell ref="G3:H3"/>
    <mergeCell ref="A1:H1"/>
  </mergeCells>
  <pageMargins left="0.70866141732283472" right="0.70866141732283472" top="0.74803149606299213" bottom="0.74803149606299213" header="0.31496062992125984" footer="0.31496062992125984"/>
  <pageSetup scale="81" orientation="portrait" r:id="rId1"/>
  <drawing r:id="rId2"/>
  <legacyDrawing r:id="rId3"/>
  <oleObjects>
    <mc:AlternateContent xmlns:mc="http://schemas.openxmlformats.org/markup-compatibility/2006">
      <mc:Choice Requires="x14">
        <oleObject progId="AutoSketch.Drawing.7" shapeId="1025" r:id="rId4">
          <objectPr defaultSize="0" autoPict="0" r:id="rId5">
            <anchor moveWithCells="1">
              <from>
                <xdr:col>0</xdr:col>
                <xdr:colOff>259080</xdr:colOff>
                <xdr:row>1</xdr:row>
                <xdr:rowOff>76200</xdr:rowOff>
              </from>
              <to>
                <xdr:col>7</xdr:col>
                <xdr:colOff>7620</xdr:colOff>
                <xdr:row>1</xdr:row>
                <xdr:rowOff>579120</xdr:rowOff>
              </to>
            </anchor>
          </objectPr>
        </oleObject>
      </mc:Choice>
      <mc:Fallback>
        <oleObject progId="AutoSketch.Drawing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Bend radius as per DCA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Albert, Rene</dc:creator>
  <cp:lastModifiedBy>Sergio Palazzo</cp:lastModifiedBy>
  <cp:lastPrinted>2010-10-08T08:50:05Z</cp:lastPrinted>
  <dcterms:created xsi:type="dcterms:W3CDTF">2009-08-14T10:49:40Z</dcterms:created>
  <dcterms:modified xsi:type="dcterms:W3CDTF">2026-05-31T18:34:18Z</dcterms:modified>
</cp:coreProperties>
</file>